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60" windowWidth="15480" windowHeight="11640" activeTab="1"/>
  </bookViews>
  <sheets>
    <sheet name="Chart2" sheetId="1" r:id="rId1"/>
    <sheet name="total 1980 only" sheetId="2" r:id="rId2"/>
    <sheet name="Chart3" sheetId="3" r:id="rId3"/>
    <sheet name="1980-1999 changes" sheetId="4" r:id="rId4"/>
    <sheet name="total 1999 only" sheetId="5" r:id="rId5"/>
    <sheet name="total 80-99" sheetId="6" r:id="rId6"/>
  </sheets>
  <definedNames/>
  <calcPr fullCalcOnLoad="1"/>
</workbook>
</file>

<file path=xl/sharedStrings.xml><?xml version="1.0" encoding="utf-8"?>
<sst xmlns="http://schemas.openxmlformats.org/spreadsheetml/2006/main" count="182" uniqueCount="20">
  <si>
    <t>Central America</t>
  </si>
  <si>
    <t>Andean</t>
  </si>
  <si>
    <t>Mexico</t>
  </si>
  <si>
    <t>G6</t>
  </si>
  <si>
    <t>USA</t>
  </si>
  <si>
    <t>1980 Food and Animals</t>
  </si>
  <si>
    <t>SITC#0 Food and Animals 1980-99</t>
  </si>
  <si>
    <t>SITC#0 Food and Animals 1980 only</t>
  </si>
  <si>
    <t>SITC#0 Food and Animals 1999 only</t>
  </si>
  <si>
    <t>Rest of World</t>
  </si>
  <si>
    <t>Mercosur</t>
  </si>
  <si>
    <t>Export TOTAL</t>
  </si>
  <si>
    <t>Import TOTAL</t>
  </si>
  <si>
    <t>Data from World Trade Analyzer</t>
  </si>
  <si>
    <t>Perc of Imports</t>
  </si>
  <si>
    <t>Perc of Exports</t>
  </si>
  <si>
    <t>Change in Trade Flow 1980-1999</t>
  </si>
  <si>
    <t xml:space="preserve"> </t>
  </si>
  <si>
    <t>Food and Animals</t>
  </si>
  <si>
    <t>Change in Trade Surplus/Deficit 1980-1999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</si>
</sst>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Percentage of Imports</a:t>
            </a:r>
            <a:r>
              <a:rPr lang="en-US" cap="none" sz="1000" b="1" i="0" u="none" baseline="0"/>
              <a:t>
Food and Animals
1980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5125"/>
          <c:w val="0.986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'total 1980 only'!$A$16</c:f>
              <c:strCache>
                <c:ptCount val="1"/>
                <c:pt idx="0">
                  <c:v>Mercosur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only'!$B$16:$H$16</c:f>
              <c:numCache>
                <c:ptCount val="7"/>
                <c:pt idx="0">
                  <c:v>0.34055028184198255</c:v>
                </c:pt>
                <c:pt idx="1">
                  <c:v>0.11471074224479196</c:v>
                </c:pt>
                <c:pt idx="2">
                  <c:v>0.015434304129110387</c:v>
                </c:pt>
                <c:pt idx="3">
                  <c:v>0.046786490583428174</c:v>
                </c:pt>
                <c:pt idx="4">
                  <c:v>0.14324085497155567</c:v>
                </c:pt>
                <c:pt idx="5">
                  <c:v>0.03157810701618841</c:v>
                </c:pt>
                <c:pt idx="6">
                  <c:v>0.0771721665570268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'total 1980 only'!$A$17</c:f>
              <c:strCache>
                <c:ptCount val="1"/>
                <c:pt idx="0">
                  <c:v>Andean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only'!$B$17:$H$17</c:f>
              <c:numCache>
                <c:ptCount val="7"/>
                <c:pt idx="0">
                  <c:v>0.05539459153602696</c:v>
                </c:pt>
                <c:pt idx="1">
                  <c:v>0.12246897782227138</c:v>
                </c:pt>
                <c:pt idx="2">
                  <c:v>0.02205167055501511</c:v>
                </c:pt>
                <c:pt idx="3">
                  <c:v>0.021243290945636355</c:v>
                </c:pt>
                <c:pt idx="4">
                  <c:v>0.10149207630753376</c:v>
                </c:pt>
                <c:pt idx="5">
                  <c:v>0.019196731595360124</c:v>
                </c:pt>
                <c:pt idx="6">
                  <c:v>0.019094519159174834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'total 1980 only'!$A$18</c:f>
              <c:strCache>
                <c:ptCount val="1"/>
                <c:pt idx="0">
                  <c:v>Central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only'!$B$18:$H$18</c:f>
              <c:numCache>
                <c:ptCount val="7"/>
                <c:pt idx="0">
                  <c:v>0.004153710247993965</c:v>
                </c:pt>
                <c:pt idx="1">
                  <c:v>0.000904897615376128</c:v>
                </c:pt>
                <c:pt idx="2">
                  <c:v>0.30776062695672884</c:v>
                </c:pt>
                <c:pt idx="3">
                  <c:v>0.010775256095118186</c:v>
                </c:pt>
                <c:pt idx="4">
                  <c:v>0.1064401524698321</c:v>
                </c:pt>
                <c:pt idx="5">
                  <c:v>0.0009038964026512276</c:v>
                </c:pt>
                <c:pt idx="6">
                  <c:v>0.0056217803973747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'total 1980 only'!$A$19</c:f>
              <c:strCache>
                <c:ptCount val="1"/>
                <c:pt idx="0">
                  <c:v>G6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only'!$B$19:$H$19</c:f>
              <c:numCache>
                <c:ptCount val="7"/>
                <c:pt idx="0">
                  <c:v>0.2104764061018306</c:v>
                </c:pt>
                <c:pt idx="1">
                  <c:v>0.0552821800430045</c:v>
                </c:pt>
                <c:pt idx="2">
                  <c:v>0.060976764607133326</c:v>
                </c:pt>
                <c:pt idx="3">
                  <c:v>0.2124735171368741</c:v>
                </c:pt>
                <c:pt idx="4">
                  <c:v>0.1392920805477116</c:v>
                </c:pt>
                <c:pt idx="5">
                  <c:v>0.04668706266586253</c:v>
                </c:pt>
                <c:pt idx="6">
                  <c:v>0.2614448832307448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'total 1980 only'!$A$20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only'!$B$20:$H$20</c:f>
              <c:numCache>
                <c:ptCount val="7"/>
                <c:pt idx="0">
                  <c:v>0.26759475275525557</c:v>
                </c:pt>
                <c:pt idx="1">
                  <c:v>0.5262369849484242</c:v>
                </c:pt>
                <c:pt idx="2">
                  <c:v>0.4641439750686559</c:v>
                </c:pt>
                <c:pt idx="3">
                  <c:v>0.1524117784932772</c:v>
                </c:pt>
                <c:pt idx="4">
                  <c:v>0.00024657691126171965</c:v>
                </c:pt>
                <c:pt idx="5">
                  <c:v>0.7455673510651902</c:v>
                </c:pt>
                <c:pt idx="6">
                  <c:v>0.17798137800954397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'total 1980 only'!$A$21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only'!$B$21:$H$21</c:f>
              <c:numCache>
                <c:ptCount val="7"/>
                <c:pt idx="0">
                  <c:v>0.0051162131054243234</c:v>
                </c:pt>
                <c:pt idx="1">
                  <c:v>0.0034537486308798162</c:v>
                </c:pt>
                <c:pt idx="2">
                  <c:v>0.0063174901069511045</c:v>
                </c:pt>
                <c:pt idx="3">
                  <c:v>0.0031182354622926135</c:v>
                </c:pt>
                <c:pt idx="4">
                  <c:v>0.09202000394050545</c:v>
                </c:pt>
                <c:pt idx="5">
                  <c:v>0</c:v>
                </c:pt>
                <c:pt idx="6">
                  <c:v>0.002289378494405464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'total 1980 only'!$A$22</c:f>
              <c:strCache>
                <c:ptCount val="1"/>
                <c:pt idx="0">
                  <c:v>Rest of World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1980 only'!$B$14:$H$15</c:f>
              <c:multiLvlStrCache>
                <c:ptCount val="7"/>
                <c:lvl>
                  <c:pt idx="0">
                    <c:v>Mercosur</c:v>
                  </c:pt>
                  <c:pt idx="1">
                    <c:v>Andean</c:v>
                  </c:pt>
                  <c:pt idx="2">
                    <c:v>Central America</c:v>
                  </c:pt>
                  <c:pt idx="3">
                    <c:v>G6</c:v>
                  </c:pt>
                  <c:pt idx="4">
                    <c:v>USA</c:v>
                  </c:pt>
                  <c:pt idx="5">
                    <c:v>Mexico</c:v>
                  </c:pt>
                  <c:pt idx="6">
                    <c:v>Rest of World</c:v>
                  </c:pt>
                </c:lvl>
              </c:multiLvlStrCache>
            </c:multiLvlStrRef>
          </c:cat>
          <c:val>
            <c:numRef>
              <c:f>'total 1980 only'!$B$22:$H$22</c:f>
              <c:numCache>
                <c:ptCount val="7"/>
                <c:pt idx="0">
                  <c:v>0.11671404441148601</c:v>
                </c:pt>
                <c:pt idx="1">
                  <c:v>0.17694246869525201</c:v>
                </c:pt>
                <c:pt idx="2">
                  <c:v>0.12331516857640533</c:v>
                </c:pt>
                <c:pt idx="3">
                  <c:v>0.5531914312833733</c:v>
                </c:pt>
                <c:pt idx="4">
                  <c:v>0.4172682548515997</c:v>
                </c:pt>
                <c:pt idx="5">
                  <c:v>0.15606685125474745</c:v>
                </c:pt>
                <c:pt idx="6">
                  <c:v>0.45639589415172943</c:v>
                </c:pt>
              </c:numCache>
            </c:numRef>
          </c:val>
          <c:shape val="box"/>
        </c:ser>
        <c:shape val="box"/>
        <c:axId val="22369677"/>
        <c:axId val="502"/>
        <c:axId val="4519"/>
      </c:bar3DChart>
      <c:cat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Importer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er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Mercosur Trade 1980-1999
Food and Animals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changes'!$A$5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changes'!$B$4:$I$4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changes'!$B$5:$I$5</c:f>
              <c:numCache>
                <c:ptCount val="8"/>
                <c:pt idx="0">
                  <c:v>2.2973595352850618</c:v>
                </c:pt>
                <c:pt idx="1">
                  <c:v>1.8098456900546038</c:v>
                </c:pt>
                <c:pt idx="2">
                  <c:v>2.592637352421679</c:v>
                </c:pt>
                <c:pt idx="3">
                  <c:v>0.5606264446649224</c:v>
                </c:pt>
                <c:pt idx="4">
                  <c:v>-0.10191634341311478</c:v>
                </c:pt>
                <c:pt idx="5">
                  <c:v>0.34873773379183093</c:v>
                </c:pt>
                <c:pt idx="6">
                  <c:v>0.4237553191847276</c:v>
                </c:pt>
                <c:pt idx="7">
                  <c:v>0.5330860354979954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Total Trade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50" zoomScaleNormal="150" workbookViewId="0" topLeftCell="A1">
      <selection activeCell="A4" sqref="A4:I12"/>
    </sheetView>
  </sheetViews>
  <sheetFormatPr defaultColWidth="11.421875" defaultRowHeight="12.75"/>
  <cols>
    <col min="1" max="1" width="13.140625" style="0" customWidth="1"/>
    <col min="2" max="3" width="8.8515625" style="0" customWidth="1"/>
    <col min="4" max="4" width="12.140625" style="0" customWidth="1"/>
    <col min="5" max="7" width="8.8515625" style="0" customWidth="1"/>
    <col min="8" max="8" width="11.421875" style="0" customWidth="1"/>
    <col min="9" max="9" width="8.421875" style="0" customWidth="1"/>
    <col min="10" max="16384" width="8.8515625" style="0" customWidth="1"/>
  </cols>
  <sheetData>
    <row r="1" spans="1:9" ht="12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2">
      <c r="A2" s="2" t="s">
        <v>7</v>
      </c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934078</v>
      </c>
      <c r="C5" s="2">
        <v>341002</v>
      </c>
      <c r="D5" s="2">
        <v>10757</v>
      </c>
      <c r="E5" s="2">
        <v>3188023</v>
      </c>
      <c r="F5" s="2">
        <v>2303919</v>
      </c>
      <c r="G5" s="2">
        <v>83461</v>
      </c>
      <c r="H5" s="2">
        <v>6539066</v>
      </c>
      <c r="I5" s="2">
        <f aca="true" t="shared" si="0" ref="I5:I11">SUM(B5:H5)</f>
        <v>13400306</v>
      </c>
    </row>
    <row r="6" spans="1:9" ht="12">
      <c r="A6" s="2" t="s">
        <v>1</v>
      </c>
      <c r="B6" s="2">
        <v>151939</v>
      </c>
      <c r="C6" s="2">
        <v>364065</v>
      </c>
      <c r="D6" s="2">
        <v>15369</v>
      </c>
      <c r="E6" s="2">
        <v>1447514</v>
      </c>
      <c r="F6" s="2">
        <v>1632422</v>
      </c>
      <c r="G6" s="2">
        <v>50737</v>
      </c>
      <c r="H6" s="2">
        <v>1617945</v>
      </c>
      <c r="I6" s="2">
        <f t="shared" si="0"/>
        <v>5279991</v>
      </c>
    </row>
    <row r="7" spans="1:9" ht="12">
      <c r="A7" s="2" t="s">
        <v>0</v>
      </c>
      <c r="B7" s="2">
        <v>11393</v>
      </c>
      <c r="C7" s="2">
        <v>2690</v>
      </c>
      <c r="D7" s="2">
        <v>214495</v>
      </c>
      <c r="E7" s="2">
        <v>734224</v>
      </c>
      <c r="F7" s="2">
        <v>1712008</v>
      </c>
      <c r="G7" s="2">
        <v>2389</v>
      </c>
      <c r="H7" s="2">
        <v>476353</v>
      </c>
      <c r="I7" s="2">
        <f t="shared" si="0"/>
        <v>3153552</v>
      </c>
    </row>
    <row r="8" spans="1:9" ht="12">
      <c r="A8" s="2" t="s">
        <v>3</v>
      </c>
      <c r="B8" s="2">
        <v>577305</v>
      </c>
      <c r="C8" s="2">
        <v>164338</v>
      </c>
      <c r="D8" s="2">
        <v>42498</v>
      </c>
      <c r="E8" s="2">
        <v>14477907</v>
      </c>
      <c r="F8" s="2">
        <v>2240406</v>
      </c>
      <c r="G8" s="2">
        <v>123394</v>
      </c>
      <c r="H8" s="2">
        <v>22153134</v>
      </c>
      <c r="I8" s="2">
        <f t="shared" si="0"/>
        <v>39778982</v>
      </c>
    </row>
    <row r="9" spans="1:9" ht="12">
      <c r="A9" s="2" t="s">
        <v>4</v>
      </c>
      <c r="B9" s="2">
        <v>733972</v>
      </c>
      <c r="C9" s="2">
        <v>1564351</v>
      </c>
      <c r="D9" s="2">
        <v>323487</v>
      </c>
      <c r="E9" s="2">
        <v>10385311</v>
      </c>
      <c r="F9" s="2">
        <v>3966</v>
      </c>
      <c r="G9" s="2">
        <v>1970536</v>
      </c>
      <c r="H9" s="2">
        <v>15080981</v>
      </c>
      <c r="I9" s="2">
        <f t="shared" si="0"/>
        <v>30062604</v>
      </c>
    </row>
    <row r="10" spans="1:9" ht="12">
      <c r="A10" s="2" t="s">
        <v>2</v>
      </c>
      <c r="B10" s="2">
        <v>14033</v>
      </c>
      <c r="C10" s="2">
        <v>10267</v>
      </c>
      <c r="D10" s="2">
        <v>4403</v>
      </c>
      <c r="E10" s="2">
        <v>212476</v>
      </c>
      <c r="F10" s="2">
        <v>1480071</v>
      </c>
      <c r="G10" s="2">
        <v>0</v>
      </c>
      <c r="H10" s="2">
        <v>193987</v>
      </c>
      <c r="I10" s="2">
        <f t="shared" si="0"/>
        <v>1915237</v>
      </c>
    </row>
    <row r="11" spans="1:9" ht="12">
      <c r="A11" s="2" t="s">
        <v>9</v>
      </c>
      <c r="B11" s="2">
        <v>320129</v>
      </c>
      <c r="C11" s="2">
        <v>525999</v>
      </c>
      <c r="D11" s="2">
        <v>85945</v>
      </c>
      <c r="E11" s="2">
        <v>37694364</v>
      </c>
      <c r="F11" s="2">
        <v>6711439</v>
      </c>
      <c r="G11" s="2">
        <v>412485</v>
      </c>
      <c r="H11" s="2">
        <v>38672011</v>
      </c>
      <c r="I11" s="2">
        <f t="shared" si="0"/>
        <v>84422372</v>
      </c>
    </row>
    <row r="12" spans="1:9" ht="12">
      <c r="A12" s="2" t="s">
        <v>12</v>
      </c>
      <c r="B12" s="2">
        <f aca="true" t="shared" si="1" ref="B12:H12">SUM(B5:B11)</f>
        <v>2742849</v>
      </c>
      <c r="C12" s="2">
        <f t="shared" si="1"/>
        <v>2972712</v>
      </c>
      <c r="D12" s="2">
        <f t="shared" si="1"/>
        <v>696954</v>
      </c>
      <c r="E12" s="2">
        <f t="shared" si="1"/>
        <v>68139819</v>
      </c>
      <c r="F12" s="2">
        <f t="shared" si="1"/>
        <v>16084231</v>
      </c>
      <c r="G12" s="2">
        <f t="shared" si="1"/>
        <v>2643002</v>
      </c>
      <c r="H12" s="2">
        <f t="shared" si="1"/>
        <v>84733477</v>
      </c>
      <c r="I12" s="2"/>
    </row>
    <row r="14" ht="12">
      <c r="A14" s="4" t="s">
        <v>14</v>
      </c>
    </row>
    <row r="15" spans="1:9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  <c r="I15" s="2"/>
    </row>
    <row r="16" spans="1:9" ht="12">
      <c r="A16" s="2" t="s">
        <v>10</v>
      </c>
      <c r="B16" s="3">
        <f>B5/B$12</f>
        <v>0.34055028184198255</v>
      </c>
      <c r="C16" s="3">
        <f aca="true" t="shared" si="2" ref="C16:H16">C5/C$12</f>
        <v>0.11471074224479196</v>
      </c>
      <c r="D16" s="3">
        <f t="shared" si="2"/>
        <v>0.015434304129110387</v>
      </c>
      <c r="E16" s="3">
        <f t="shared" si="2"/>
        <v>0.046786490583428174</v>
      </c>
      <c r="F16" s="3">
        <f t="shared" si="2"/>
        <v>0.14324085497155567</v>
      </c>
      <c r="G16" s="3">
        <f t="shared" si="2"/>
        <v>0.03157810701618841</v>
      </c>
      <c r="H16" s="3">
        <f t="shared" si="2"/>
        <v>0.0771721665570268</v>
      </c>
      <c r="I16" s="3"/>
    </row>
    <row r="17" spans="1:9" ht="12">
      <c r="A17" s="2" t="s">
        <v>1</v>
      </c>
      <c r="B17" s="3">
        <f>B6/B$12</f>
        <v>0.05539459153602696</v>
      </c>
      <c r="C17" s="3">
        <f aca="true" t="shared" si="3" ref="C17:H20">C6/C$12</f>
        <v>0.12246897782227138</v>
      </c>
      <c r="D17" s="3">
        <f t="shared" si="3"/>
        <v>0.02205167055501511</v>
      </c>
      <c r="E17" s="3">
        <f t="shared" si="3"/>
        <v>0.021243290945636355</v>
      </c>
      <c r="F17" s="3">
        <f t="shared" si="3"/>
        <v>0.10149207630753376</v>
      </c>
      <c r="G17" s="3">
        <f t="shared" si="3"/>
        <v>0.019196731595360124</v>
      </c>
      <c r="H17" s="3">
        <f t="shared" si="3"/>
        <v>0.019094519159174834</v>
      </c>
      <c r="I17" s="2"/>
    </row>
    <row r="18" spans="1:9" ht="12">
      <c r="A18" s="2" t="s">
        <v>0</v>
      </c>
      <c r="B18" s="3">
        <f>B7/B$12</f>
        <v>0.004153710247993965</v>
      </c>
      <c r="C18" s="3">
        <f t="shared" si="3"/>
        <v>0.000904897615376128</v>
      </c>
      <c r="D18" s="3">
        <f t="shared" si="3"/>
        <v>0.30776062695672884</v>
      </c>
      <c r="E18" s="3">
        <f t="shared" si="3"/>
        <v>0.010775256095118186</v>
      </c>
      <c r="F18" s="3">
        <f t="shared" si="3"/>
        <v>0.1064401524698321</v>
      </c>
      <c r="G18" s="3">
        <f t="shared" si="3"/>
        <v>0.0009038964026512276</v>
      </c>
      <c r="H18" s="3">
        <f t="shared" si="3"/>
        <v>0.0056217803973747</v>
      </c>
      <c r="I18" s="2"/>
    </row>
    <row r="19" spans="1:9" ht="12">
      <c r="A19" s="2" t="s">
        <v>3</v>
      </c>
      <c r="B19" s="3">
        <f>B8/B$12</f>
        <v>0.2104764061018306</v>
      </c>
      <c r="C19" s="3">
        <f t="shared" si="3"/>
        <v>0.0552821800430045</v>
      </c>
      <c r="D19" s="3">
        <f t="shared" si="3"/>
        <v>0.060976764607133326</v>
      </c>
      <c r="E19" s="3">
        <f t="shared" si="3"/>
        <v>0.2124735171368741</v>
      </c>
      <c r="F19" s="3">
        <f t="shared" si="3"/>
        <v>0.1392920805477116</v>
      </c>
      <c r="G19" s="3">
        <f t="shared" si="3"/>
        <v>0.04668706266586253</v>
      </c>
      <c r="H19" s="3">
        <f t="shared" si="3"/>
        <v>0.2614448832307448</v>
      </c>
      <c r="I19" s="2"/>
    </row>
    <row r="20" spans="1:9" ht="12">
      <c r="A20" s="2" t="s">
        <v>4</v>
      </c>
      <c r="B20" s="3">
        <f>B9/B$12</f>
        <v>0.26759475275525557</v>
      </c>
      <c r="C20" s="3">
        <f t="shared" si="3"/>
        <v>0.5262369849484242</v>
      </c>
      <c r="D20" s="3">
        <f t="shared" si="3"/>
        <v>0.4641439750686559</v>
      </c>
      <c r="E20" s="3">
        <f t="shared" si="3"/>
        <v>0.1524117784932772</v>
      </c>
      <c r="F20" s="3">
        <f t="shared" si="3"/>
        <v>0.00024657691126171965</v>
      </c>
      <c r="G20" s="3">
        <f t="shared" si="3"/>
        <v>0.7455673510651902</v>
      </c>
      <c r="H20" s="3">
        <f t="shared" si="3"/>
        <v>0.17798137800954397</v>
      </c>
      <c r="I20" s="2"/>
    </row>
    <row r="21" spans="1:9" ht="12">
      <c r="A21" s="2" t="s">
        <v>2</v>
      </c>
      <c r="B21" s="3">
        <f aca="true" t="shared" si="4" ref="B21:H21">B10/B$12</f>
        <v>0.0051162131054243234</v>
      </c>
      <c r="C21" s="3">
        <f t="shared" si="4"/>
        <v>0.0034537486308798162</v>
      </c>
      <c r="D21" s="3">
        <f t="shared" si="4"/>
        <v>0.0063174901069511045</v>
      </c>
      <c r="E21" s="3">
        <f t="shared" si="4"/>
        <v>0.0031182354622926135</v>
      </c>
      <c r="F21" s="3">
        <f t="shared" si="4"/>
        <v>0.09202000394050545</v>
      </c>
      <c r="G21" s="3">
        <f t="shared" si="4"/>
        <v>0</v>
      </c>
      <c r="H21" s="3">
        <f t="shared" si="4"/>
        <v>0.002289378494405464</v>
      </c>
      <c r="I21" s="2"/>
    </row>
    <row r="22" spans="1:9" ht="12">
      <c r="A22" s="2" t="s">
        <v>9</v>
      </c>
      <c r="B22" s="3">
        <f aca="true" t="shared" si="5" ref="B22:H22">B11/B$12</f>
        <v>0.11671404441148601</v>
      </c>
      <c r="C22" s="3">
        <f t="shared" si="5"/>
        <v>0.17694246869525201</v>
      </c>
      <c r="D22" s="3">
        <f t="shared" si="5"/>
        <v>0.12331516857640533</v>
      </c>
      <c r="E22" s="3">
        <f t="shared" si="5"/>
        <v>0.5531914312833733</v>
      </c>
      <c r="F22" s="3">
        <f t="shared" si="5"/>
        <v>0.4172682548515997</v>
      </c>
      <c r="G22" s="3">
        <f t="shared" si="5"/>
        <v>0.15606685125474745</v>
      </c>
      <c r="H22" s="3">
        <f t="shared" si="5"/>
        <v>0.45639589415172943</v>
      </c>
      <c r="I22" s="2"/>
    </row>
    <row r="23" spans="1:9" ht="12">
      <c r="A23" s="2"/>
      <c r="B23" s="3"/>
      <c r="C23" s="2"/>
      <c r="D23" s="2"/>
      <c r="E23" s="2"/>
      <c r="F23" s="2"/>
      <c r="G23" s="2"/>
      <c r="H23" s="2"/>
      <c r="I23" s="2"/>
    </row>
    <row r="24" spans="1:9" ht="12">
      <c r="A24" s="2"/>
      <c r="B24" s="3"/>
      <c r="C24" s="2"/>
      <c r="D24" s="2"/>
      <c r="E24" s="2"/>
      <c r="F24" s="2"/>
      <c r="G24" s="2"/>
      <c r="H24" s="2"/>
      <c r="I24" s="2"/>
    </row>
    <row r="25" ht="12">
      <c r="A25" s="4" t="s">
        <v>15</v>
      </c>
    </row>
    <row r="26" spans="1:9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  <c r="I26" s="2"/>
    </row>
    <row r="27" spans="1:9" ht="12">
      <c r="A27" s="2" t="s">
        <v>10</v>
      </c>
      <c r="B27" s="3">
        <f>B5/$I5</f>
        <v>0.06970572164546093</v>
      </c>
      <c r="C27" s="3">
        <f aca="true" t="shared" si="6" ref="C27:H27">C5/$I5</f>
        <v>0.02544732933710618</v>
      </c>
      <c r="D27" s="3">
        <f t="shared" si="6"/>
        <v>0.0008027428627376121</v>
      </c>
      <c r="E27" s="3">
        <f t="shared" si="6"/>
        <v>0.23790673138359678</v>
      </c>
      <c r="F27" s="3">
        <f t="shared" si="6"/>
        <v>0.1719303275611766</v>
      </c>
      <c r="G27" s="3">
        <f t="shared" si="6"/>
        <v>0.006228290607692093</v>
      </c>
      <c r="H27" s="3">
        <f t="shared" si="6"/>
        <v>0.48797885660222984</v>
      </c>
      <c r="I27" s="3"/>
    </row>
    <row r="28" spans="1:9" ht="12">
      <c r="A28" s="2" t="s">
        <v>1</v>
      </c>
      <c r="B28" s="3">
        <f>B6/$I6</f>
        <v>0.028776374808214635</v>
      </c>
      <c r="C28" s="3">
        <f aca="true" t="shared" si="7" ref="C28:H31">C6/$I6</f>
        <v>0.06895182207696945</v>
      </c>
      <c r="D28" s="3">
        <f t="shared" si="7"/>
        <v>0.002910800416137073</v>
      </c>
      <c r="E28" s="3">
        <f t="shared" si="7"/>
        <v>0.27415084609045737</v>
      </c>
      <c r="F28" s="3">
        <f t="shared" si="7"/>
        <v>0.3091713603299703</v>
      </c>
      <c r="G28" s="3">
        <f t="shared" si="7"/>
        <v>0.009609296682513285</v>
      </c>
      <c r="H28" s="3">
        <f t="shared" si="7"/>
        <v>0.30642949959573795</v>
      </c>
      <c r="I28" s="2"/>
    </row>
    <row r="29" spans="1:9" ht="12">
      <c r="A29" s="2" t="s">
        <v>0</v>
      </c>
      <c r="B29" s="3">
        <f>B7/$I7</f>
        <v>0.0036127515893189647</v>
      </c>
      <c r="C29" s="3">
        <f t="shared" si="7"/>
        <v>0.0008530063877177227</v>
      </c>
      <c r="D29" s="3">
        <f t="shared" si="7"/>
        <v>0.06801695358123158</v>
      </c>
      <c r="E29" s="3">
        <f t="shared" si="7"/>
        <v>0.23282444684596926</v>
      </c>
      <c r="F29" s="3">
        <f t="shared" si="7"/>
        <v>0.5428824385962242</v>
      </c>
      <c r="G29" s="3">
        <f t="shared" si="7"/>
        <v>0.0007575584610623196</v>
      </c>
      <c r="H29" s="3">
        <f t="shared" si="7"/>
        <v>0.15105284453847598</v>
      </c>
      <c r="I29" s="2"/>
    </row>
    <row r="30" spans="1:9" ht="12">
      <c r="A30" s="2" t="s">
        <v>3</v>
      </c>
      <c r="B30" s="3">
        <f>B8/$I8</f>
        <v>0.014512814832717439</v>
      </c>
      <c r="C30" s="3">
        <f t="shared" si="7"/>
        <v>0.004131277165413635</v>
      </c>
      <c r="D30" s="3">
        <f t="shared" si="7"/>
        <v>0.0010683531318121716</v>
      </c>
      <c r="E30" s="3">
        <f t="shared" si="7"/>
        <v>0.36395871065780416</v>
      </c>
      <c r="F30" s="3">
        <f t="shared" si="7"/>
        <v>0.05632135080782107</v>
      </c>
      <c r="G30" s="3">
        <f t="shared" si="7"/>
        <v>0.00310198989003791</v>
      </c>
      <c r="H30" s="3">
        <f t="shared" si="7"/>
        <v>0.5569055035143936</v>
      </c>
      <c r="I30" s="2"/>
    </row>
    <row r="31" spans="1:9" ht="12">
      <c r="A31" s="2" t="s">
        <v>4</v>
      </c>
      <c r="B31" s="3">
        <f>B9/$I9</f>
        <v>0.024414784560911625</v>
      </c>
      <c r="C31" s="3">
        <f t="shared" si="7"/>
        <v>0.052036443682656364</v>
      </c>
      <c r="D31" s="3">
        <f t="shared" si="7"/>
        <v>0.010760445103158729</v>
      </c>
      <c r="E31" s="3">
        <f t="shared" si="7"/>
        <v>0.3454561354698349</v>
      </c>
      <c r="F31" s="3">
        <f t="shared" si="7"/>
        <v>0.00013192469953700618</v>
      </c>
      <c r="G31" s="3">
        <f t="shared" si="7"/>
        <v>0.06554774829219717</v>
      </c>
      <c r="H31" s="3">
        <f t="shared" si="7"/>
        <v>0.5016525181917042</v>
      </c>
      <c r="I31" s="2"/>
    </row>
    <row r="32" spans="1:9" ht="12">
      <c r="A32" s="2" t="s">
        <v>2</v>
      </c>
      <c r="B32" s="3">
        <f aca="true" t="shared" si="8" ref="B32:H32">B10/$I10</f>
        <v>0.007327030545044817</v>
      </c>
      <c r="C32" s="3">
        <f t="shared" si="8"/>
        <v>0.005360694263947491</v>
      </c>
      <c r="D32" s="3">
        <f t="shared" si="8"/>
        <v>0.002298932194814532</v>
      </c>
      <c r="E32" s="3">
        <f t="shared" si="8"/>
        <v>0.11093979491833125</v>
      </c>
      <c r="F32" s="3">
        <f t="shared" si="8"/>
        <v>0.772787388714817</v>
      </c>
      <c r="G32" s="3">
        <f t="shared" si="8"/>
        <v>0</v>
      </c>
      <c r="H32" s="3">
        <f t="shared" si="8"/>
        <v>0.10128615936304489</v>
      </c>
      <c r="I32" s="2"/>
    </row>
    <row r="33" spans="1:9" ht="12">
      <c r="A33" s="2" t="s">
        <v>9</v>
      </c>
      <c r="B33" s="3">
        <f aca="true" t="shared" si="9" ref="B33:H33">B11/$I11</f>
        <v>0.0037919924827508993</v>
      </c>
      <c r="C33" s="3">
        <f t="shared" si="9"/>
        <v>0.00623056409739352</v>
      </c>
      <c r="D33" s="3">
        <f t="shared" si="9"/>
        <v>0.0010180358353352118</v>
      </c>
      <c r="E33" s="3">
        <f t="shared" si="9"/>
        <v>0.44649733366885264</v>
      </c>
      <c r="F33" s="3">
        <f t="shared" si="9"/>
        <v>0.07949834671785816</v>
      </c>
      <c r="G33" s="3">
        <f t="shared" si="9"/>
        <v>0.0048859679043370165</v>
      </c>
      <c r="H33" s="3">
        <f t="shared" si="9"/>
        <v>0.4580777592934726</v>
      </c>
      <c r="I33" s="2"/>
    </row>
    <row r="34" spans="1:9" ht="12">
      <c r="A34" s="2"/>
      <c r="B34" s="3"/>
      <c r="C34" s="2"/>
      <c r="D34" s="2"/>
      <c r="E34" s="2"/>
      <c r="F34" s="2"/>
      <c r="G34" s="2"/>
      <c r="H34" s="2"/>
      <c r="I34" s="2"/>
    </row>
    <row r="35" spans="1:9" ht="12">
      <c r="A35" s="2"/>
      <c r="B35" s="3"/>
      <c r="C35" s="2"/>
      <c r="D35" s="2"/>
      <c r="E35" s="2"/>
      <c r="F35" s="2"/>
      <c r="G35" s="2"/>
      <c r="H35" s="2"/>
      <c r="I35" s="2"/>
    </row>
    <row r="36" spans="1:9" ht="12">
      <c r="A36" s="2"/>
      <c r="B36" s="3"/>
      <c r="C36" s="2"/>
      <c r="D36" s="2"/>
      <c r="E36" s="2"/>
      <c r="F36" s="2"/>
      <c r="G36" s="2"/>
      <c r="H36" s="2"/>
      <c r="I36" s="2"/>
    </row>
    <row r="37" spans="1:9" ht="12">
      <c r="A37" s="2"/>
      <c r="B37" s="3"/>
      <c r="C37" s="2"/>
      <c r="D37" s="2"/>
      <c r="E37" s="2"/>
      <c r="F37" s="2"/>
      <c r="G37" s="2"/>
      <c r="H37" s="2"/>
      <c r="I37" s="2"/>
    </row>
    <row r="38" spans="1:9" ht="12">
      <c r="A38" s="2"/>
      <c r="B38" s="3"/>
      <c r="C38" s="2"/>
      <c r="D38" s="2"/>
      <c r="E38" s="2"/>
      <c r="F38" s="2"/>
      <c r="G38" s="2"/>
      <c r="H38" s="2"/>
      <c r="I38" s="2"/>
    </row>
    <row r="39" spans="1:9" ht="12">
      <c r="A39" s="2"/>
      <c r="B39" s="3"/>
      <c r="C39" s="2"/>
      <c r="D39" s="2"/>
      <c r="E39" s="2"/>
      <c r="F39" s="2"/>
      <c r="G39" s="2"/>
      <c r="H39" s="2"/>
      <c r="I39" s="2"/>
    </row>
    <row r="40" spans="1:9" ht="12">
      <c r="A40" s="2"/>
      <c r="B40" s="3"/>
      <c r="C40" s="2"/>
      <c r="D40" s="2"/>
      <c r="E40" s="2"/>
      <c r="F40" s="2"/>
      <c r="G40" s="2"/>
      <c r="H40" s="2"/>
      <c r="I40" s="2"/>
    </row>
    <row r="42" ht="12">
      <c r="A42" t="s">
        <v>13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F20" sqref="F20"/>
    </sheetView>
  </sheetViews>
  <sheetFormatPr defaultColWidth="11.421875" defaultRowHeight="12.75"/>
  <cols>
    <col min="1" max="16384" width="8.8515625" style="0" customWidth="1"/>
  </cols>
  <sheetData>
    <row r="2" ht="12">
      <c r="A2" t="s">
        <v>16</v>
      </c>
    </row>
    <row r="3" ht="12">
      <c r="A3" t="s">
        <v>18</v>
      </c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3">
        <f>(('total 1999 only'!B5-'total 1980 only'!B5)/'total 1980 only'!B5)</f>
        <v>2.2973595352850618</v>
      </c>
      <c r="C5" s="3">
        <f>(('total 1999 only'!C5-'total 1980 only'!C5)/'total 1980 only'!C5)</f>
        <v>1.8098456900546038</v>
      </c>
      <c r="D5" s="3">
        <f>(('total 1999 only'!D5-'total 1980 only'!D5)/'total 1980 only'!D5)</f>
        <v>2.592637352421679</v>
      </c>
      <c r="E5" s="3">
        <f>(('total 1999 only'!E5-'total 1980 only'!E5)/'total 1980 only'!E5)</f>
        <v>0.5606264446649224</v>
      </c>
      <c r="F5" s="3">
        <f>(('total 1999 only'!F5-'total 1980 only'!F5)/'total 1980 only'!F5)</f>
        <v>-0.10191634341311478</v>
      </c>
      <c r="G5" s="3">
        <f>(('total 1999 only'!G5-'total 1980 only'!G5)/'total 1980 only'!G5)</f>
        <v>0.34873773379183093</v>
      </c>
      <c r="H5" s="3">
        <f>(('total 1999 only'!H5-'total 1980 only'!H5)/'total 1980 only'!H5)</f>
        <v>0.4237553191847276</v>
      </c>
      <c r="I5" s="3">
        <f>(('total 1999 only'!I5-'total 1980 only'!I5)/'total 1980 only'!I5)</f>
        <v>0.5330860354979954</v>
      </c>
    </row>
    <row r="6" spans="1:9" ht="12">
      <c r="A6" s="2" t="s">
        <v>1</v>
      </c>
      <c r="B6" s="3">
        <f>(('total 1999 only'!B6-'total 1980 only'!B6)/'total 1980 only'!B6)</f>
        <v>1.698293394059458</v>
      </c>
      <c r="C6" s="3">
        <f>(('total 1999 only'!C6-'total 1980 only'!C6)/'total 1980 only'!C6)</f>
        <v>2.095156084765083</v>
      </c>
      <c r="D6" s="3">
        <f>(('total 1999 only'!D6-'total 1980 only'!D6)/'total 1980 only'!D6)</f>
        <v>3.7827444856529375</v>
      </c>
      <c r="E6" s="3">
        <f>(('total 1999 only'!E6-'total 1980 only'!E6)/'total 1980 only'!E6)</f>
        <v>1.2194866509063125</v>
      </c>
      <c r="F6" s="3">
        <f>(('total 1999 only'!F6-'total 1980 only'!F6)/'total 1980 only'!F6)</f>
        <v>1.0442250839550067</v>
      </c>
      <c r="G6" s="3">
        <f>(('total 1999 only'!G6-'total 1980 only'!G6)/'total 1980 only'!G6)</f>
        <v>2.7559177720401284</v>
      </c>
      <c r="H6" s="3">
        <f>(('total 1999 only'!H6-'total 1980 only'!H6)/'total 1980 only'!H6)</f>
        <v>0.7701460803673796</v>
      </c>
      <c r="I6" s="3">
        <f>(('total 1999 only'!I6-'total 1980 only'!I6)/'total 1980 only'!I6)</f>
        <v>1.1239920674107209</v>
      </c>
    </row>
    <row r="7" spans="1:9" ht="12">
      <c r="A7" s="2" t="s">
        <v>0</v>
      </c>
      <c r="B7" s="3">
        <f>(('total 1999 only'!B7-'total 1980 only'!B7)/'total 1980 only'!B7)</f>
        <v>-0.7867111384183271</v>
      </c>
      <c r="C7" s="3">
        <f>(('total 1999 only'!C7-'total 1980 only'!C7)/'total 1980 only'!C7)</f>
        <v>15.423048327137547</v>
      </c>
      <c r="D7" s="3">
        <f>(('total 1999 only'!D7-'total 1980 only'!D7)/'total 1980 only'!D7)</f>
        <v>2.264234597543066</v>
      </c>
      <c r="E7" s="3">
        <f>(('total 1999 only'!E7-'total 1980 only'!E7)/'total 1980 only'!E7)</f>
        <v>0.5154870993048443</v>
      </c>
      <c r="F7" s="3">
        <f>(('total 1999 only'!F7-'total 1980 only'!F7)/'total 1980 only'!F7)</f>
        <v>0.4519435656842725</v>
      </c>
      <c r="G7" s="3">
        <f>(('total 1999 only'!G7-'total 1980 only'!G7)/'total 1980 only'!G7)</f>
        <v>6.960652992884052</v>
      </c>
      <c r="H7" s="3">
        <f>(('total 1999 only'!H7-'total 1980 only'!H7)/'total 1980 only'!H7)</f>
        <v>0.9809846899253285</v>
      </c>
      <c r="I7" s="3">
        <f>(('total 1999 only'!I7-'total 1980 only'!I7)/'total 1980 only'!I7)</f>
        <v>0.6831439595732051</v>
      </c>
    </row>
    <row r="8" spans="1:9" ht="12">
      <c r="A8" s="2" t="s">
        <v>3</v>
      </c>
      <c r="B8" s="3">
        <f>(('total 1999 only'!B8-'total 1980 only'!B8)/'total 1980 only'!B8)</f>
        <v>-0.47501060964308295</v>
      </c>
      <c r="C8" s="3">
        <f>(('total 1999 only'!C8-'total 1980 only'!C8)/'total 1980 only'!C8)</f>
        <v>2.6884104711022405</v>
      </c>
      <c r="D8" s="3">
        <f>(('total 1999 only'!D8-'total 1980 only'!D8)/'total 1980 only'!D8)</f>
        <v>2.414866581956798</v>
      </c>
      <c r="E8" s="3">
        <f>(('total 1999 only'!E8-'total 1980 only'!E8)/'total 1980 only'!E8)</f>
        <v>1.055611905781685</v>
      </c>
      <c r="F8" s="3">
        <f>(('total 1999 only'!F8-'total 1980 only'!F8)/'total 1980 only'!F8)</f>
        <v>4.092055189996813</v>
      </c>
      <c r="G8" s="3">
        <f>(('total 1999 only'!G8-'total 1980 only'!G8)/'total 1980 only'!G8)</f>
        <v>2.9911746114073616</v>
      </c>
      <c r="H8" s="3">
        <f>(('total 1999 only'!H8-'total 1980 only'!H8)/'total 1980 only'!H8)</f>
        <v>0.9919290877760231</v>
      </c>
      <c r="I8" s="3">
        <f>(('total 1999 only'!I8-'total 1980 only'!I8)/'total 1980 only'!I8)</f>
        <v>1.1831513435914474</v>
      </c>
    </row>
    <row r="9" spans="1:9" ht="12">
      <c r="A9" s="2" t="s">
        <v>4</v>
      </c>
      <c r="B9" s="3">
        <f>(('total 1999 only'!B9-'total 1980 only'!B9)/'total 1980 only'!B9)</f>
        <v>-0.6045680216684015</v>
      </c>
      <c r="C9" s="3">
        <f>(('total 1999 only'!C9-'total 1980 only'!C9)/'total 1980 only'!C9)</f>
        <v>-0.16261823593298436</v>
      </c>
      <c r="D9" s="3">
        <f>(('total 1999 only'!D9-'total 1980 only'!D9)/'total 1980 only'!D9)</f>
        <v>2.124233740459431</v>
      </c>
      <c r="E9" s="3">
        <f>(('total 1999 only'!E9-'total 1980 only'!E9)/'total 1980 only'!E9)</f>
        <v>0.8040505479325559</v>
      </c>
      <c r="F9" s="3" t="s">
        <v>17</v>
      </c>
      <c r="G9" s="3">
        <f>(('total 1999 only'!G9-'total 1980 only'!G9)/'total 1980 only'!G9)</f>
        <v>1.2276208097695247</v>
      </c>
      <c r="H9" s="3">
        <f>(('total 1999 only'!H9-'total 1980 only'!H9)/'total 1980 only'!H9)</f>
        <v>-0.022641829467194476</v>
      </c>
      <c r="I9" s="3">
        <f>(('total 1999 only'!I9-'total 1980 only'!I9)/'total 1980 only'!I9)</f>
        <v>0.3465314581531261</v>
      </c>
    </row>
    <row r="10" spans="1:9" ht="12">
      <c r="A10" s="2" t="s">
        <v>2</v>
      </c>
      <c r="B10" s="3">
        <f>(('total 1999 only'!B10-'total 1980 only'!B10)/'total 1980 only'!B10)</f>
        <v>2.7294235017458846</v>
      </c>
      <c r="C10" s="3">
        <f>(('total 1999 only'!C10-'total 1980 only'!C10)/'total 1980 only'!C10)</f>
        <v>6.2003506379663</v>
      </c>
      <c r="D10" s="3">
        <f>(('total 1999 only'!D10-'total 1980 only'!D10)/'total 1980 only'!D10)</f>
        <v>41.24415171473995</v>
      </c>
      <c r="E10" s="3">
        <f>(('total 1999 only'!E10-'total 1980 only'!E10)/'total 1980 only'!E10)</f>
        <v>1.2088424104369435</v>
      </c>
      <c r="F10" s="3">
        <f>(('total 1999 only'!F10-'total 1980 only'!F10)/'total 1980 only'!F10)</f>
        <v>2.4633169624970694</v>
      </c>
      <c r="G10" s="3" t="s">
        <v>17</v>
      </c>
      <c r="H10" s="3">
        <f>(('total 1999 only'!H10-'total 1980 only'!H10)/'total 1980 only'!H10)</f>
        <v>0.9369184532984169</v>
      </c>
      <c r="I10" s="3">
        <f>(('total 1999 only'!I10-'total 1980 only'!I10)/'total 1980 only'!I10)</f>
        <v>2.280680145590337</v>
      </c>
    </row>
    <row r="11" spans="1:9" ht="12">
      <c r="A11" s="2" t="s">
        <v>9</v>
      </c>
      <c r="B11" s="3">
        <f>(('total 1999 only'!B11-'total 1980 only'!B11)/'total 1980 only'!B11)</f>
        <v>1.0504046806131278</v>
      </c>
      <c r="C11" s="3">
        <f>(('total 1999 only'!C11-'total 1980 only'!C11)/'total 1980 only'!C11)</f>
        <v>-0.13716566001076047</v>
      </c>
      <c r="D11" s="3">
        <f>(('total 1999 only'!D11-'total 1980 only'!D11)/'total 1980 only'!D11)</f>
        <v>0.7690383384722788</v>
      </c>
      <c r="E11" s="3">
        <f>(('total 1999 only'!E11-'total 1980 only'!E11)/'total 1980 only'!E11)</f>
        <v>1.1630108416207792</v>
      </c>
      <c r="F11" s="3">
        <f>(('total 1999 only'!F11-'total 1980 only'!F11)/'total 1980 only'!F11)</f>
        <v>0.7790797174793662</v>
      </c>
      <c r="G11" s="3">
        <f>(('total 1999 only'!G11-'total 1980 only'!G11)/'total 1980 only'!G11)</f>
        <v>0.027647065953913474</v>
      </c>
      <c r="H11" s="3">
        <f>(('total 1999 only'!H11-'total 1980 only'!H11)/'total 1980 only'!H11)</f>
        <v>1.2062428302474366</v>
      </c>
      <c r="I11" s="3">
        <f>(('total 1999 only'!I11-'total 1980 only'!I11)/'total 1980 only'!I11)</f>
        <v>1.1378163006365185</v>
      </c>
    </row>
    <row r="12" spans="1:9" ht="12">
      <c r="A12" s="2" t="s">
        <v>12</v>
      </c>
      <c r="B12" s="3">
        <f>(('total 1999 only'!B12-'total 1980 only'!B12)/'total 1980 only'!B12)</f>
        <v>0.7479784705610845</v>
      </c>
      <c r="C12" s="3">
        <f>(('total 1999 only'!C12-'total 1980 only'!C12)/'total 1980 only'!C12)</f>
        <v>0.5383461297293515</v>
      </c>
      <c r="D12" s="3">
        <f>(('total 1999 only'!D12-'total 1980 only'!D12)/'total 1980 only'!D12)</f>
        <v>2.308868304077457</v>
      </c>
      <c r="E12" s="3">
        <f>(('total 1999 only'!E12-'total 1980 only'!E12)/'total 1980 only'!E12)</f>
        <v>1.0516635948211133</v>
      </c>
      <c r="F12" s="3">
        <f>(('total 1999 only'!F12-'total 1980 only'!F12)/'total 1980 only'!F12)</f>
        <v>1.2612796968658309</v>
      </c>
      <c r="G12" s="3">
        <f>(('total 1999 only'!G12-'total 1980 only'!G12)/'total 1980 only'!G12)</f>
        <v>1.1294467427569106</v>
      </c>
      <c r="H12" s="3">
        <f>(('total 1999 only'!H12-'total 1980 only'!H12)/'total 1980 only'!H12)</f>
        <v>0.8608967622088729</v>
      </c>
      <c r="I12" s="3" t="s">
        <v>17</v>
      </c>
    </row>
    <row r="15" ht="12">
      <c r="A15" s="2" t="s">
        <v>19</v>
      </c>
    </row>
    <row r="16" ht="12">
      <c r="A16" s="2" t="s">
        <v>18</v>
      </c>
    </row>
    <row r="17" spans="1:9" ht="12">
      <c r="A17" s="2"/>
      <c r="B17" s="2" t="s">
        <v>10</v>
      </c>
      <c r="C17" s="2" t="s">
        <v>1</v>
      </c>
      <c r="D17" s="2" t="s">
        <v>0</v>
      </c>
      <c r="E17" s="2" t="s">
        <v>3</v>
      </c>
      <c r="F17" s="2" t="s">
        <v>4</v>
      </c>
      <c r="G17" s="2" t="s">
        <v>2</v>
      </c>
      <c r="H17" s="2" t="s">
        <v>9</v>
      </c>
      <c r="I17" s="2" t="s">
        <v>11</v>
      </c>
    </row>
    <row r="18" spans="1:9" ht="12">
      <c r="A18" s="2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2">
      <c r="A19" s="2" t="s">
        <v>1</v>
      </c>
      <c r="B19" s="3"/>
      <c r="C19" s="3"/>
      <c r="D19" s="3"/>
      <c r="E19" s="3"/>
      <c r="F19" s="3"/>
      <c r="G19" s="3"/>
      <c r="H19" s="3"/>
      <c r="I19" s="3"/>
    </row>
    <row r="20" spans="1:9" ht="12">
      <c r="A20" s="2" t="s">
        <v>0</v>
      </c>
      <c r="B20" s="3"/>
      <c r="C20" s="3"/>
      <c r="D20" s="3"/>
      <c r="E20" s="3"/>
      <c r="F20" s="3"/>
      <c r="G20" s="3"/>
      <c r="H20" s="3"/>
      <c r="I20" s="3"/>
    </row>
    <row r="21" spans="1:9" ht="12">
      <c r="A21" s="2" t="s">
        <v>3</v>
      </c>
      <c r="B21" s="3"/>
      <c r="C21" s="3"/>
      <c r="D21" s="3"/>
      <c r="E21" s="3"/>
      <c r="F21" s="3"/>
      <c r="G21" s="3"/>
      <c r="H21" s="3"/>
      <c r="I21" s="3"/>
    </row>
    <row r="22" spans="1:9" ht="12">
      <c r="A22" s="2" t="s">
        <v>4</v>
      </c>
      <c r="B22" s="3"/>
      <c r="C22" s="3"/>
      <c r="D22" s="3"/>
      <c r="E22" s="3"/>
      <c r="F22" s="3"/>
      <c r="G22" s="3"/>
      <c r="H22" s="3"/>
      <c r="I22" s="3"/>
    </row>
    <row r="23" spans="1:9" ht="12">
      <c r="A23" s="2" t="s">
        <v>2</v>
      </c>
      <c r="B23" s="3"/>
      <c r="C23" s="3"/>
      <c r="D23" s="3"/>
      <c r="E23" s="3"/>
      <c r="F23" s="3"/>
      <c r="G23" s="3"/>
      <c r="H23" s="3"/>
      <c r="I23" s="3"/>
    </row>
    <row r="24" spans="1:9" ht="12">
      <c r="A24" s="2" t="s">
        <v>9</v>
      </c>
      <c r="B24" s="3"/>
      <c r="C24" s="3"/>
      <c r="D24" s="3"/>
      <c r="E24" s="3"/>
      <c r="F24" s="3"/>
      <c r="G24" s="3"/>
      <c r="H24" s="3"/>
      <c r="I24" s="3"/>
    </row>
    <row r="25" spans="1:9" ht="12">
      <c r="A25" s="2" t="s">
        <v>12</v>
      </c>
      <c r="B25" s="3"/>
      <c r="C25" s="3"/>
      <c r="D25" s="3"/>
      <c r="E25" s="3"/>
      <c r="F25" s="3"/>
      <c r="G25" s="3"/>
      <c r="H25" s="3"/>
      <c r="I2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3.00390625" style="0" customWidth="1"/>
    <col min="2" max="3" width="8.8515625" style="0" customWidth="1"/>
    <col min="4" max="4" width="12.421875" style="0" customWidth="1"/>
    <col min="5" max="5" width="10.7109375" style="0" customWidth="1"/>
    <col min="6" max="7" width="8.8515625" style="0" customWidth="1"/>
    <col min="8" max="8" width="13.7109375" style="0" customWidth="1"/>
    <col min="9" max="9" width="10.00390625" style="0" customWidth="1"/>
    <col min="10" max="16384" width="8.8515625" style="0" customWidth="1"/>
  </cols>
  <sheetData>
    <row r="1" spans="1:9" ht="12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3079991</v>
      </c>
      <c r="C5" s="2">
        <v>958163</v>
      </c>
      <c r="D5" s="2">
        <v>38646</v>
      </c>
      <c r="E5" s="2">
        <v>4975313</v>
      </c>
      <c r="F5" s="2">
        <v>2069112</v>
      </c>
      <c r="G5" s="2">
        <v>112567</v>
      </c>
      <c r="H5" s="2">
        <v>9310030</v>
      </c>
      <c r="I5" s="2">
        <f aca="true" t="shared" si="0" ref="I5:I11">SUM(B5:H5)</f>
        <v>20543822</v>
      </c>
    </row>
    <row r="6" spans="1:9" ht="12">
      <c r="A6" s="2" t="s">
        <v>1</v>
      </c>
      <c r="B6" s="2">
        <v>409976</v>
      </c>
      <c r="C6" s="2">
        <v>1126838</v>
      </c>
      <c r="D6" s="2">
        <v>73506</v>
      </c>
      <c r="E6" s="2">
        <v>3212738</v>
      </c>
      <c r="F6" s="2">
        <v>3337038</v>
      </c>
      <c r="G6" s="2">
        <v>190564</v>
      </c>
      <c r="H6" s="2">
        <v>2863999</v>
      </c>
      <c r="I6" s="2">
        <f t="shared" si="0"/>
        <v>11214659</v>
      </c>
    </row>
    <row r="7" spans="1:9" ht="12">
      <c r="A7" s="2" t="s">
        <v>0</v>
      </c>
      <c r="B7" s="2">
        <v>2430</v>
      </c>
      <c r="C7" s="2">
        <v>44178</v>
      </c>
      <c r="D7" s="2">
        <v>700162</v>
      </c>
      <c r="E7" s="2">
        <v>1112707</v>
      </c>
      <c r="F7" s="2">
        <v>2485739</v>
      </c>
      <c r="G7" s="2">
        <v>19018</v>
      </c>
      <c r="H7" s="2">
        <v>943648</v>
      </c>
      <c r="I7" s="2">
        <f t="shared" si="0"/>
        <v>5307882</v>
      </c>
    </row>
    <row r="8" spans="1:9" ht="12">
      <c r="A8" s="2" t="s">
        <v>3</v>
      </c>
      <c r="B8" s="2">
        <v>303079</v>
      </c>
      <c r="C8" s="2">
        <v>606146</v>
      </c>
      <c r="D8" s="2">
        <v>145125</v>
      </c>
      <c r="E8" s="2">
        <v>29760958</v>
      </c>
      <c r="F8" s="2">
        <v>11408271</v>
      </c>
      <c r="G8" s="2">
        <v>492487</v>
      </c>
      <c r="H8" s="2">
        <v>44127472</v>
      </c>
      <c r="I8" s="2">
        <f t="shared" si="0"/>
        <v>86843538</v>
      </c>
    </row>
    <row r="9" spans="1:9" ht="12">
      <c r="A9" s="2" t="s">
        <v>4</v>
      </c>
      <c r="B9" s="2">
        <v>290236</v>
      </c>
      <c r="C9" s="2">
        <v>1309959</v>
      </c>
      <c r="D9" s="2">
        <v>1010649</v>
      </c>
      <c r="E9" s="2">
        <v>18735626</v>
      </c>
      <c r="F9" s="2">
        <v>4645</v>
      </c>
      <c r="G9" s="2">
        <v>4389607</v>
      </c>
      <c r="H9" s="2">
        <v>14739520</v>
      </c>
      <c r="I9" s="2">
        <f t="shared" si="0"/>
        <v>40480242</v>
      </c>
    </row>
    <row r="10" spans="1:9" ht="12">
      <c r="A10" s="2" t="s">
        <v>2</v>
      </c>
      <c r="B10" s="2">
        <v>52335</v>
      </c>
      <c r="C10" s="2">
        <v>73926</v>
      </c>
      <c r="D10" s="2">
        <v>186001</v>
      </c>
      <c r="E10" s="2">
        <v>469326</v>
      </c>
      <c r="F10" s="2">
        <v>5125955</v>
      </c>
      <c r="G10" s="2">
        <v>0</v>
      </c>
      <c r="H10" s="2">
        <v>375737</v>
      </c>
      <c r="I10" s="2">
        <f t="shared" si="0"/>
        <v>6283280</v>
      </c>
    </row>
    <row r="11" spans="1:9" ht="12">
      <c r="A11" s="2" t="s">
        <v>9</v>
      </c>
      <c r="B11" s="2">
        <v>656394</v>
      </c>
      <c r="C11" s="2">
        <v>453850</v>
      </c>
      <c r="D11" s="2">
        <v>152040</v>
      </c>
      <c r="E11" s="2">
        <v>81533318</v>
      </c>
      <c r="F11" s="2">
        <v>11940185</v>
      </c>
      <c r="G11" s="2">
        <v>423889</v>
      </c>
      <c r="H11" s="2">
        <v>85319847</v>
      </c>
      <c r="I11" s="2">
        <f t="shared" si="0"/>
        <v>180479523</v>
      </c>
    </row>
    <row r="12" spans="1:9" ht="12">
      <c r="A12" s="2" t="s">
        <v>12</v>
      </c>
      <c r="B12" s="2">
        <f aca="true" t="shared" si="1" ref="B12:H12">SUM(B5:B11)</f>
        <v>4794441</v>
      </c>
      <c r="C12" s="2">
        <f t="shared" si="1"/>
        <v>4573060</v>
      </c>
      <c r="D12" s="2">
        <f t="shared" si="1"/>
        <v>2306129</v>
      </c>
      <c r="E12" s="2">
        <f t="shared" si="1"/>
        <v>139799986</v>
      </c>
      <c r="F12" s="2">
        <f t="shared" si="1"/>
        <v>36370945</v>
      </c>
      <c r="G12" s="2">
        <f t="shared" si="1"/>
        <v>5628132</v>
      </c>
      <c r="H12" s="2">
        <f t="shared" si="1"/>
        <v>157680253</v>
      </c>
      <c r="I12" s="2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0.6424087813365521</v>
      </c>
      <c r="C16" s="3">
        <f aca="true" t="shared" si="2" ref="C16:H16">C5/C$12</f>
        <v>0.20952338259283718</v>
      </c>
      <c r="D16" s="3">
        <f t="shared" si="2"/>
        <v>0.01675795239555116</v>
      </c>
      <c r="E16" s="3">
        <f t="shared" si="2"/>
        <v>0.035588794694156836</v>
      </c>
      <c r="F16" s="3">
        <f t="shared" si="2"/>
        <v>0.05688914599276978</v>
      </c>
      <c r="G16" s="3">
        <f t="shared" si="2"/>
        <v>0.020000774679769417</v>
      </c>
      <c r="H16" s="3">
        <f t="shared" si="2"/>
        <v>0.059043728195946006</v>
      </c>
    </row>
    <row r="17" spans="1:8" ht="12">
      <c r="A17" s="2" t="s">
        <v>1</v>
      </c>
      <c r="B17" s="3">
        <f aca="true" t="shared" si="3" ref="B17:H22">B6/B$12</f>
        <v>0.08551069874465031</v>
      </c>
      <c r="C17" s="3">
        <f t="shared" si="3"/>
        <v>0.24640787568936337</v>
      </c>
      <c r="D17" s="3">
        <f t="shared" si="3"/>
        <v>0.03187419264056781</v>
      </c>
      <c r="E17" s="3">
        <f t="shared" si="3"/>
        <v>0.022980960813544</v>
      </c>
      <c r="F17" s="3">
        <f t="shared" si="3"/>
        <v>0.09175010437589674</v>
      </c>
      <c r="G17" s="3">
        <f t="shared" si="3"/>
        <v>0.033859191646535655</v>
      </c>
      <c r="H17" s="3">
        <f t="shared" si="3"/>
        <v>0.01816333336299251</v>
      </c>
    </row>
    <row r="18" spans="1:8" ht="12">
      <c r="A18" s="2" t="s">
        <v>0</v>
      </c>
      <c r="B18" s="3">
        <f t="shared" si="3"/>
        <v>0.000506836980578132</v>
      </c>
      <c r="C18" s="3">
        <f t="shared" si="3"/>
        <v>0.009660489912662419</v>
      </c>
      <c r="D18" s="3">
        <f t="shared" si="3"/>
        <v>0.30360920833136396</v>
      </c>
      <c r="E18" s="3">
        <f t="shared" si="3"/>
        <v>0.007959278336408417</v>
      </c>
      <c r="F18" s="3">
        <f t="shared" si="3"/>
        <v>0.06834408619297629</v>
      </c>
      <c r="G18" s="3">
        <f t="shared" si="3"/>
        <v>0.0033790962969596308</v>
      </c>
      <c r="H18" s="3">
        <f t="shared" si="3"/>
        <v>0.005984566754849131</v>
      </c>
    </row>
    <row r="19" spans="1:8" ht="12">
      <c r="A19" s="2" t="s">
        <v>3</v>
      </c>
      <c r="B19" s="3">
        <f t="shared" si="3"/>
        <v>0.06321466882166242</v>
      </c>
      <c r="C19" s="3">
        <f t="shared" si="3"/>
        <v>0.1325471347412892</v>
      </c>
      <c r="D19" s="3">
        <f t="shared" si="3"/>
        <v>0.06293013096838902</v>
      </c>
      <c r="E19" s="3">
        <f t="shared" si="3"/>
        <v>0.21288241044602108</v>
      </c>
      <c r="F19" s="3">
        <f t="shared" si="3"/>
        <v>0.31366440987442035</v>
      </c>
      <c r="G19" s="3">
        <f t="shared" si="3"/>
        <v>0.0875045219266357</v>
      </c>
      <c r="H19" s="3">
        <f t="shared" si="3"/>
        <v>0.27985414254757696</v>
      </c>
    </row>
    <row r="20" spans="1:8" ht="12">
      <c r="A20" s="2" t="s">
        <v>4</v>
      </c>
      <c r="B20" s="3">
        <f t="shared" si="3"/>
        <v>0.06053594152060689</v>
      </c>
      <c r="C20" s="3">
        <f t="shared" si="3"/>
        <v>0.28645130394090607</v>
      </c>
      <c r="D20" s="3">
        <f t="shared" si="3"/>
        <v>0.43824478162323094</v>
      </c>
      <c r="E20" s="3">
        <f t="shared" si="3"/>
        <v>0.13401736678285503</v>
      </c>
      <c r="F20" s="3">
        <f t="shared" si="3"/>
        <v>0.00012771183151826272</v>
      </c>
      <c r="G20" s="3">
        <f t="shared" si="3"/>
        <v>0.779940307014832</v>
      </c>
      <c r="H20" s="3">
        <f t="shared" si="3"/>
        <v>0.0934772726423771</v>
      </c>
    </row>
    <row r="21" spans="1:8" ht="12">
      <c r="A21" s="2" t="s">
        <v>2</v>
      </c>
      <c r="B21" s="3">
        <f t="shared" si="3"/>
        <v>0.010915766822451252</v>
      </c>
      <c r="C21" s="3">
        <f t="shared" si="3"/>
        <v>0.016165543421691384</v>
      </c>
      <c r="D21" s="3">
        <f t="shared" si="3"/>
        <v>0.080655071767451</v>
      </c>
      <c r="E21" s="3">
        <f t="shared" si="3"/>
        <v>0.0033571247997120687</v>
      </c>
      <c r="F21" s="3">
        <f t="shared" si="3"/>
        <v>0.14093543623900892</v>
      </c>
      <c r="G21" s="3">
        <f t="shared" si="3"/>
        <v>0</v>
      </c>
      <c r="H21" s="3">
        <f t="shared" si="3"/>
        <v>0.002382904598713448</v>
      </c>
    </row>
    <row r="22" spans="1:8" ht="12">
      <c r="A22" s="2" t="s">
        <v>9</v>
      </c>
      <c r="B22" s="3">
        <f t="shared" si="3"/>
        <v>0.13690730577349894</v>
      </c>
      <c r="C22" s="3">
        <f t="shared" si="3"/>
        <v>0.09924426970125036</v>
      </c>
      <c r="D22" s="3">
        <f t="shared" si="3"/>
        <v>0.06592866227344611</v>
      </c>
      <c r="E22" s="3">
        <f t="shared" si="3"/>
        <v>0.5832140641273026</v>
      </c>
      <c r="F22" s="3">
        <f t="shared" si="3"/>
        <v>0.3282891054934096</v>
      </c>
      <c r="G22" s="3">
        <f t="shared" si="3"/>
        <v>0.07531610843526769</v>
      </c>
      <c r="H22" s="3">
        <f t="shared" si="3"/>
        <v>0.5410940518975449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0.1499229792781499</v>
      </c>
      <c r="C27" s="3">
        <f aca="true" t="shared" si="4" ref="C27:H27">C5/$I5</f>
        <v>0.046639958231725336</v>
      </c>
      <c r="D27" s="3">
        <f t="shared" si="4"/>
        <v>0.001881149476470347</v>
      </c>
      <c r="E27" s="3">
        <f t="shared" si="4"/>
        <v>0.2421804959174588</v>
      </c>
      <c r="F27" s="3">
        <f t="shared" si="4"/>
        <v>0.1007169941406229</v>
      </c>
      <c r="G27" s="3">
        <f t="shared" si="4"/>
        <v>0.0054793601696899435</v>
      </c>
      <c r="H27" s="3">
        <f t="shared" si="4"/>
        <v>0.45317906278588277</v>
      </c>
    </row>
    <row r="28" spans="1:8" ht="12">
      <c r="A28" s="2" t="s">
        <v>1</v>
      </c>
      <c r="B28" s="3">
        <f aca="true" t="shared" si="5" ref="B28:H33">B6/$I6</f>
        <v>0.03655715256255228</v>
      </c>
      <c r="C28" s="3">
        <f t="shared" si="5"/>
        <v>0.10047902481921207</v>
      </c>
      <c r="D28" s="3">
        <f t="shared" si="5"/>
        <v>0.006554456983489199</v>
      </c>
      <c r="E28" s="3">
        <f t="shared" si="5"/>
        <v>0.28647665524203636</v>
      </c>
      <c r="F28" s="3">
        <f t="shared" si="5"/>
        <v>0.2975603627359512</v>
      </c>
      <c r="G28" s="3">
        <f t="shared" si="5"/>
        <v>0.0169924025331488</v>
      </c>
      <c r="H28" s="3">
        <f t="shared" si="5"/>
        <v>0.25537994512361006</v>
      </c>
    </row>
    <row r="29" spans="1:8" ht="12">
      <c r="A29" s="2" t="s">
        <v>0</v>
      </c>
      <c r="B29" s="3">
        <f t="shared" si="5"/>
        <v>0.0004578097252350373</v>
      </c>
      <c r="C29" s="3">
        <f t="shared" si="5"/>
        <v>0.008323093844211307</v>
      </c>
      <c r="D29" s="3">
        <f t="shared" si="5"/>
        <v>0.13190986536626098</v>
      </c>
      <c r="E29" s="3">
        <f t="shared" si="5"/>
        <v>0.20963295717576239</v>
      </c>
      <c r="F29" s="3">
        <f t="shared" si="5"/>
        <v>0.4683109006567968</v>
      </c>
      <c r="G29" s="3">
        <f t="shared" si="5"/>
        <v>0.0035829733969217855</v>
      </c>
      <c r="H29" s="3">
        <f t="shared" si="5"/>
        <v>0.1777823998348117</v>
      </c>
    </row>
    <row r="30" spans="1:8" ht="12">
      <c r="A30" s="2" t="s">
        <v>3</v>
      </c>
      <c r="B30" s="3">
        <f t="shared" si="5"/>
        <v>0.0034899430283459893</v>
      </c>
      <c r="C30" s="3">
        <f t="shared" si="5"/>
        <v>0.006979747877153508</v>
      </c>
      <c r="D30" s="3">
        <f t="shared" si="5"/>
        <v>0.0016711087933796525</v>
      </c>
      <c r="E30" s="3">
        <f t="shared" si="5"/>
        <v>0.3426962867404135</v>
      </c>
      <c r="F30" s="3">
        <f t="shared" si="5"/>
        <v>0.1313658017940264</v>
      </c>
      <c r="G30" s="3">
        <f t="shared" si="5"/>
        <v>0.005670968863567028</v>
      </c>
      <c r="H30" s="3">
        <f t="shared" si="5"/>
        <v>0.5081261429031139</v>
      </c>
    </row>
    <row r="31" spans="1:8" ht="12">
      <c r="A31" s="2" t="s">
        <v>4</v>
      </c>
      <c r="B31" s="3">
        <f t="shared" si="5"/>
        <v>0.007169818797031895</v>
      </c>
      <c r="C31" s="3">
        <f t="shared" si="5"/>
        <v>0.03236045377396706</v>
      </c>
      <c r="D31" s="3">
        <f t="shared" si="5"/>
        <v>0.024966476237963203</v>
      </c>
      <c r="E31" s="3">
        <f t="shared" si="5"/>
        <v>0.4628338437304797</v>
      </c>
      <c r="F31" s="3">
        <f t="shared" si="5"/>
        <v>0.000114747337725896</v>
      </c>
      <c r="G31" s="3">
        <f t="shared" si="5"/>
        <v>0.1084382598305613</v>
      </c>
      <c r="H31" s="3">
        <f t="shared" si="5"/>
        <v>0.364116400292271</v>
      </c>
    </row>
    <row r="32" spans="1:8" ht="12">
      <c r="A32" s="2" t="s">
        <v>2</v>
      </c>
      <c r="B32" s="3">
        <f t="shared" si="5"/>
        <v>0.008329248418023707</v>
      </c>
      <c r="C32" s="3">
        <f t="shared" si="5"/>
        <v>0.011765511006989979</v>
      </c>
      <c r="D32" s="3">
        <f t="shared" si="5"/>
        <v>0.029602532435288577</v>
      </c>
      <c r="E32" s="3">
        <f t="shared" si="5"/>
        <v>0.07469442711450071</v>
      </c>
      <c r="F32" s="3">
        <f t="shared" si="5"/>
        <v>0.815808781400797</v>
      </c>
      <c r="G32" s="3">
        <f t="shared" si="5"/>
        <v>0</v>
      </c>
      <c r="H32" s="3">
        <f t="shared" si="5"/>
        <v>0.059799499624399996</v>
      </c>
    </row>
    <row r="33" spans="1:8" ht="12">
      <c r="A33" s="2" t="s">
        <v>9</v>
      </c>
      <c r="B33" s="3">
        <f t="shared" si="5"/>
        <v>0.0036369444526956115</v>
      </c>
      <c r="C33" s="3">
        <f t="shared" si="5"/>
        <v>0.0025146897135804153</v>
      </c>
      <c r="D33" s="3">
        <f t="shared" si="5"/>
        <v>0.0008424224392481357</v>
      </c>
      <c r="E33" s="3">
        <f t="shared" si="5"/>
        <v>0.4517593832514728</v>
      </c>
      <c r="F33" s="3">
        <f t="shared" si="5"/>
        <v>0.06615811479067352</v>
      </c>
      <c r="G33" s="3">
        <f t="shared" si="5"/>
        <v>0.002348681961000085</v>
      </c>
      <c r="H33" s="3">
        <f t="shared" si="5"/>
        <v>0.47273976339132945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workbookViewId="0" topLeftCell="A1">
      <selection activeCell="B16" sqref="B16"/>
    </sheetView>
  </sheetViews>
  <sheetFormatPr defaultColWidth="11.421875" defaultRowHeight="12.75"/>
  <cols>
    <col min="1" max="1" width="12.7109375" style="0" customWidth="1"/>
    <col min="2" max="2" width="10.421875" style="0" customWidth="1"/>
    <col min="3" max="3" width="8.8515625" style="0" customWidth="1"/>
    <col min="4" max="5" width="11.421875" style="0" customWidth="1"/>
    <col min="6" max="6" width="11.00390625" style="0" customWidth="1"/>
    <col min="7" max="7" width="8.8515625" style="0" customWidth="1"/>
    <col min="8" max="9" width="11.7109375" style="0" customWidth="1"/>
    <col min="10" max="16384" width="8.8515625" style="0" customWidth="1"/>
  </cols>
  <sheetData>
    <row r="1" spans="1:9" ht="12">
      <c r="A1" s="2" t="s">
        <v>6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/>
      <c r="C2" s="2"/>
      <c r="D2" s="2"/>
      <c r="E2" s="2"/>
      <c r="F2" s="2"/>
      <c r="G2" s="2"/>
      <c r="H2" s="2"/>
      <c r="I2" s="2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2"/>
      <c r="B4" s="2" t="s">
        <v>10</v>
      </c>
      <c r="C4" s="2" t="s">
        <v>1</v>
      </c>
      <c r="D4" s="2" t="s">
        <v>0</v>
      </c>
      <c r="E4" s="2" t="s">
        <v>3</v>
      </c>
      <c r="F4" s="2" t="s">
        <v>4</v>
      </c>
      <c r="G4" s="2" t="s">
        <v>2</v>
      </c>
      <c r="H4" s="2" t="s">
        <v>9</v>
      </c>
      <c r="I4" s="2" t="s">
        <v>11</v>
      </c>
    </row>
    <row r="5" spans="1:9" ht="12">
      <c r="A5" s="2" t="s">
        <v>10</v>
      </c>
      <c r="B5" s="2">
        <v>33153650</v>
      </c>
      <c r="C5" s="2">
        <v>10488193</v>
      </c>
      <c r="D5" s="2">
        <v>252578</v>
      </c>
      <c r="E5" s="2">
        <v>85271783</v>
      </c>
      <c r="F5" s="2">
        <v>40640442</v>
      </c>
      <c r="G5" s="2">
        <v>1471006</v>
      </c>
      <c r="H5" s="2">
        <v>139749656</v>
      </c>
      <c r="I5" s="2">
        <f aca="true" t="shared" si="0" ref="I5:I11">SUM(B5:H5)</f>
        <v>311027308</v>
      </c>
    </row>
    <row r="6" spans="1:9" ht="12">
      <c r="A6" s="2" t="s">
        <v>1</v>
      </c>
      <c r="B6" s="2">
        <v>5148319</v>
      </c>
      <c r="C6" s="2">
        <v>10550202</v>
      </c>
      <c r="D6" s="2">
        <v>648300</v>
      </c>
      <c r="E6" s="2">
        <v>45812993</v>
      </c>
      <c r="F6" s="2">
        <v>47027526</v>
      </c>
      <c r="G6" s="2">
        <v>1173631</v>
      </c>
      <c r="H6" s="2">
        <v>41981637</v>
      </c>
      <c r="I6" s="2">
        <f t="shared" si="0"/>
        <v>152342608</v>
      </c>
    </row>
    <row r="7" spans="1:9" ht="12">
      <c r="A7" s="2" t="s">
        <v>0</v>
      </c>
      <c r="B7" s="2">
        <v>89322</v>
      </c>
      <c r="C7" s="2">
        <v>1474662</v>
      </c>
      <c r="D7" s="2">
        <v>5242169</v>
      </c>
      <c r="E7" s="2">
        <v>19799766</v>
      </c>
      <c r="F7" s="2">
        <v>36115962</v>
      </c>
      <c r="G7" s="2">
        <v>558023</v>
      </c>
      <c r="H7" s="2">
        <v>13678914</v>
      </c>
      <c r="I7" s="2">
        <f t="shared" si="0"/>
        <v>76958818</v>
      </c>
    </row>
    <row r="8" spans="1:9" ht="12">
      <c r="A8" s="2" t="s">
        <v>3</v>
      </c>
      <c r="B8" s="2">
        <v>7544898</v>
      </c>
      <c r="C8" s="2">
        <v>7122843</v>
      </c>
      <c r="D8" s="2">
        <v>1407395</v>
      </c>
      <c r="E8" s="2">
        <v>464824399</v>
      </c>
      <c r="F8" s="2">
        <v>117852148</v>
      </c>
      <c r="G8" s="2">
        <v>4717867</v>
      </c>
      <c r="H8" s="2">
        <v>668167088</v>
      </c>
      <c r="I8" s="2">
        <f t="shared" si="0"/>
        <v>1271636638</v>
      </c>
    </row>
    <row r="9" spans="1:9" ht="12">
      <c r="A9" s="2" t="s">
        <v>4</v>
      </c>
      <c r="B9" s="2">
        <v>7863628</v>
      </c>
      <c r="C9" s="2">
        <v>22270081</v>
      </c>
      <c r="D9" s="2">
        <v>10177112</v>
      </c>
      <c r="E9" s="2">
        <v>282020044</v>
      </c>
      <c r="F9" s="2">
        <v>107828</v>
      </c>
      <c r="G9" s="2">
        <v>45618208</v>
      </c>
      <c r="H9" s="2">
        <v>290718827</v>
      </c>
      <c r="I9" s="2">
        <f t="shared" si="0"/>
        <v>658775728</v>
      </c>
    </row>
    <row r="10" spans="1:9" ht="12">
      <c r="A10" s="2" t="s">
        <v>2</v>
      </c>
      <c r="B10" s="2">
        <v>431571</v>
      </c>
      <c r="C10" s="2">
        <v>520813</v>
      </c>
      <c r="D10" s="2">
        <v>886280</v>
      </c>
      <c r="E10" s="2">
        <v>6225115</v>
      </c>
      <c r="F10" s="2">
        <v>56900628</v>
      </c>
      <c r="G10" s="2">
        <v>0</v>
      </c>
      <c r="H10" s="2">
        <v>4478186</v>
      </c>
      <c r="I10" s="2">
        <f t="shared" si="0"/>
        <v>69442593</v>
      </c>
    </row>
    <row r="11" spans="1:9" ht="12">
      <c r="A11" s="2" t="s">
        <v>9</v>
      </c>
      <c r="B11" s="2">
        <v>8995128</v>
      </c>
      <c r="C11" s="2">
        <v>8816152</v>
      </c>
      <c r="D11" s="2">
        <v>2333121</v>
      </c>
      <c r="E11" s="2">
        <v>1218622461</v>
      </c>
      <c r="F11" s="2">
        <v>175030538</v>
      </c>
      <c r="G11" s="2">
        <v>6593683</v>
      </c>
      <c r="H11" s="2">
        <v>1168471748</v>
      </c>
      <c r="I11" s="2">
        <f t="shared" si="0"/>
        <v>2588862831</v>
      </c>
    </row>
    <row r="12" spans="1:9" ht="12">
      <c r="A12" s="2" t="s">
        <v>12</v>
      </c>
      <c r="B12" s="2">
        <f aca="true" t="shared" si="1" ref="B12:H12">SUM(B5:B11)</f>
        <v>63226516</v>
      </c>
      <c r="C12" s="2">
        <f t="shared" si="1"/>
        <v>61242946</v>
      </c>
      <c r="D12" s="2">
        <f t="shared" si="1"/>
        <v>20946955</v>
      </c>
      <c r="E12" s="2">
        <f t="shared" si="1"/>
        <v>2122576561</v>
      </c>
      <c r="F12" s="2">
        <f t="shared" si="1"/>
        <v>473675072</v>
      </c>
      <c r="G12" s="2">
        <f t="shared" si="1"/>
        <v>60132418</v>
      </c>
      <c r="H12" s="2">
        <f t="shared" si="1"/>
        <v>2327246056</v>
      </c>
      <c r="I12" s="2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ht="12">
      <c r="A14" s="4" t="s">
        <v>14</v>
      </c>
    </row>
    <row r="15" spans="1:8" ht="12">
      <c r="A15" s="2"/>
      <c r="B15" s="2" t="s">
        <v>10</v>
      </c>
      <c r="C15" s="2" t="s">
        <v>1</v>
      </c>
      <c r="D15" s="2" t="s">
        <v>0</v>
      </c>
      <c r="E15" s="2" t="s">
        <v>3</v>
      </c>
      <c r="F15" s="2" t="s">
        <v>4</v>
      </c>
      <c r="G15" s="2" t="s">
        <v>2</v>
      </c>
      <c r="H15" s="2" t="s">
        <v>9</v>
      </c>
    </row>
    <row r="16" spans="1:8" ht="12">
      <c r="A16" s="2" t="s">
        <v>10</v>
      </c>
      <c r="B16" s="3">
        <f>B5/B$12</f>
        <v>0.524363069443839</v>
      </c>
      <c r="C16" s="3">
        <f aca="true" t="shared" si="2" ref="C16:H16">C5/C$12</f>
        <v>0.1712555271263404</v>
      </c>
      <c r="D16" s="3">
        <f t="shared" si="2"/>
        <v>0.012057981697101082</v>
      </c>
      <c r="E16" s="3">
        <f t="shared" si="2"/>
        <v>0.04017371366798957</v>
      </c>
      <c r="F16" s="3">
        <f t="shared" si="2"/>
        <v>0.08579814392259173</v>
      </c>
      <c r="G16" s="3">
        <f t="shared" si="2"/>
        <v>0.02446277813075802</v>
      </c>
      <c r="H16" s="3">
        <f t="shared" si="2"/>
        <v>0.0600493684970284</v>
      </c>
    </row>
    <row r="17" spans="1:8" ht="12">
      <c r="A17" s="2" t="s">
        <v>1</v>
      </c>
      <c r="B17" s="3">
        <f aca="true" t="shared" si="3" ref="B17:H22">B6/B$12</f>
        <v>0.08142658058210894</v>
      </c>
      <c r="C17" s="3">
        <f t="shared" si="3"/>
        <v>0.1722680355709864</v>
      </c>
      <c r="D17" s="3">
        <f t="shared" si="3"/>
        <v>0.0309496058018934</v>
      </c>
      <c r="E17" s="3">
        <f t="shared" si="3"/>
        <v>0.02158367045116918</v>
      </c>
      <c r="F17" s="3">
        <f t="shared" si="3"/>
        <v>0.09928224806392176</v>
      </c>
      <c r="G17" s="3">
        <f t="shared" si="3"/>
        <v>0.01951744232204333</v>
      </c>
      <c r="H17" s="3">
        <f t="shared" si="3"/>
        <v>0.018039191383208</v>
      </c>
    </row>
    <row r="18" spans="1:8" ht="12">
      <c r="A18" s="2" t="s">
        <v>0</v>
      </c>
      <c r="B18" s="3">
        <f t="shared" si="3"/>
        <v>0.0014127300640762808</v>
      </c>
      <c r="C18" s="3">
        <f t="shared" si="3"/>
        <v>0.024078887387291917</v>
      </c>
      <c r="D18" s="3">
        <f t="shared" si="3"/>
        <v>0.25025923815657214</v>
      </c>
      <c r="E18" s="3">
        <f t="shared" si="3"/>
        <v>0.009328175182840908</v>
      </c>
      <c r="F18" s="3">
        <f t="shared" si="3"/>
        <v>0.07624627964378079</v>
      </c>
      <c r="G18" s="3">
        <f t="shared" si="3"/>
        <v>0.009279902896969817</v>
      </c>
      <c r="H18" s="3">
        <f t="shared" si="3"/>
        <v>0.00587772571994854</v>
      </c>
    </row>
    <row r="19" spans="1:8" ht="12">
      <c r="A19" s="2" t="s">
        <v>3</v>
      </c>
      <c r="B19" s="3">
        <f t="shared" si="3"/>
        <v>0.11933123121950923</v>
      </c>
      <c r="C19" s="3">
        <f t="shared" si="3"/>
        <v>0.11630470879046217</v>
      </c>
      <c r="D19" s="3">
        <f t="shared" si="3"/>
        <v>0.06718852453733729</v>
      </c>
      <c r="E19" s="3">
        <f t="shared" si="3"/>
        <v>0.21899063974446667</v>
      </c>
      <c r="F19" s="3">
        <f t="shared" si="3"/>
        <v>0.24880377914419782</v>
      </c>
      <c r="G19" s="3">
        <f t="shared" si="3"/>
        <v>0.07845796255856533</v>
      </c>
      <c r="H19" s="3">
        <f t="shared" si="3"/>
        <v>0.28710633595333074</v>
      </c>
    </row>
    <row r="20" spans="1:8" ht="12">
      <c r="A20" s="2" t="s">
        <v>4</v>
      </c>
      <c r="B20" s="3">
        <f t="shared" si="3"/>
        <v>0.12437231240133491</v>
      </c>
      <c r="C20" s="3">
        <f t="shared" si="3"/>
        <v>0.3636350380662615</v>
      </c>
      <c r="D20" s="3">
        <f t="shared" si="3"/>
        <v>0.4858516190061992</v>
      </c>
      <c r="E20" s="3">
        <f t="shared" si="3"/>
        <v>0.13286684173461955</v>
      </c>
      <c r="F20" s="3">
        <f t="shared" si="3"/>
        <v>0.000227641280645649</v>
      </c>
      <c r="G20" s="3">
        <f t="shared" si="3"/>
        <v>0.7586291973158306</v>
      </c>
      <c r="H20" s="3">
        <f t="shared" si="3"/>
        <v>0.12491967759510514</v>
      </c>
    </row>
    <row r="21" spans="1:8" ht="12">
      <c r="A21" s="2" t="s">
        <v>2</v>
      </c>
      <c r="B21" s="3">
        <f t="shared" si="3"/>
        <v>0.006825791255048752</v>
      </c>
      <c r="C21" s="3">
        <f t="shared" si="3"/>
        <v>0.008504048776490929</v>
      </c>
      <c r="D21" s="3">
        <f t="shared" si="3"/>
        <v>0.042310684297550645</v>
      </c>
      <c r="E21" s="3">
        <f t="shared" si="3"/>
        <v>0.0029328105823740883</v>
      </c>
      <c r="F21" s="3">
        <f t="shared" si="3"/>
        <v>0.12012586552158691</v>
      </c>
      <c r="G21" s="3">
        <f t="shared" si="3"/>
        <v>0</v>
      </c>
      <c r="H21" s="3">
        <f t="shared" si="3"/>
        <v>0.0019242425992965137</v>
      </c>
    </row>
    <row r="22" spans="1:8" ht="12">
      <c r="A22" s="2" t="s">
        <v>9</v>
      </c>
      <c r="B22" s="3">
        <f t="shared" si="3"/>
        <v>0.14226828503408284</v>
      </c>
      <c r="C22" s="3">
        <f t="shared" si="3"/>
        <v>0.14395375428216664</v>
      </c>
      <c r="D22" s="3">
        <f t="shared" si="3"/>
        <v>0.11138234650334619</v>
      </c>
      <c r="E22" s="3">
        <f t="shared" si="3"/>
        <v>0.57412414863654</v>
      </c>
      <c r="F22" s="3">
        <f t="shared" si="3"/>
        <v>0.36951604242327535</v>
      </c>
      <c r="G22" s="3">
        <f t="shared" si="3"/>
        <v>0.10965271677583296</v>
      </c>
      <c r="H22" s="3">
        <f t="shared" si="3"/>
        <v>0.5020834582520827</v>
      </c>
    </row>
    <row r="23" spans="1:8" ht="12">
      <c r="A23" s="2"/>
      <c r="B23" s="3"/>
      <c r="C23" s="2"/>
      <c r="D23" s="2"/>
      <c r="E23" s="2"/>
      <c r="F23" s="2"/>
      <c r="G23" s="2"/>
      <c r="H23" s="2"/>
    </row>
    <row r="24" spans="1:8" ht="12">
      <c r="A24" s="2"/>
      <c r="B24" s="3"/>
      <c r="C24" s="2"/>
      <c r="D24" s="2"/>
      <c r="E24" s="2"/>
      <c r="F24" s="2"/>
      <c r="G24" s="2"/>
      <c r="H24" s="2"/>
    </row>
    <row r="25" ht="12">
      <c r="A25" s="4" t="s">
        <v>15</v>
      </c>
    </row>
    <row r="26" spans="1:8" ht="12">
      <c r="A26" s="2"/>
      <c r="B26" s="2" t="s">
        <v>10</v>
      </c>
      <c r="C26" s="2" t="s">
        <v>1</v>
      </c>
      <c r="D26" s="2" t="s">
        <v>0</v>
      </c>
      <c r="E26" s="2" t="s">
        <v>3</v>
      </c>
      <c r="F26" s="2" t="s">
        <v>4</v>
      </c>
      <c r="G26" s="2" t="s">
        <v>2</v>
      </c>
      <c r="H26" s="2" t="s">
        <v>9</v>
      </c>
    </row>
    <row r="27" spans="1:8" ht="12">
      <c r="A27" s="2" t="s">
        <v>10</v>
      </c>
      <c r="B27" s="3">
        <f>B5/$I5</f>
        <v>0.10659401649709806</v>
      </c>
      <c r="C27" s="3">
        <f aca="true" t="shared" si="4" ref="C27:H27">C5/$I5</f>
        <v>0.03372113229363127</v>
      </c>
      <c r="D27" s="3">
        <f t="shared" si="4"/>
        <v>0.0008120766038974301</v>
      </c>
      <c r="E27" s="3">
        <f t="shared" si="4"/>
        <v>0.27416172408887</v>
      </c>
      <c r="F27" s="3">
        <f t="shared" si="4"/>
        <v>0.13066518905150284</v>
      </c>
      <c r="G27" s="3">
        <f t="shared" si="4"/>
        <v>0.004729507545363187</v>
      </c>
      <c r="H27" s="3">
        <f t="shared" si="4"/>
        <v>0.4493163539196372</v>
      </c>
    </row>
    <row r="28" spans="1:8" ht="12">
      <c r="A28" s="2" t="s">
        <v>1</v>
      </c>
      <c r="B28" s="3">
        <f aca="true" t="shared" si="5" ref="B28:H33">B6/$I6</f>
        <v>0.03379434727807732</v>
      </c>
      <c r="C28" s="3">
        <f t="shared" si="5"/>
        <v>0.06925312713564678</v>
      </c>
      <c r="D28" s="3">
        <f t="shared" si="5"/>
        <v>0.004255539592705411</v>
      </c>
      <c r="E28" s="3">
        <f t="shared" si="5"/>
        <v>0.3007234391050992</v>
      </c>
      <c r="F28" s="3">
        <f t="shared" si="5"/>
        <v>0.3086958180471743</v>
      </c>
      <c r="G28" s="3">
        <f t="shared" si="5"/>
        <v>0.007703892006365022</v>
      </c>
      <c r="H28" s="3">
        <f t="shared" si="5"/>
        <v>0.275573836834932</v>
      </c>
    </row>
    <row r="29" spans="1:8" ht="12">
      <c r="A29" s="2" t="s">
        <v>0</v>
      </c>
      <c r="B29" s="3">
        <f t="shared" si="5"/>
        <v>0.0011606467240700084</v>
      </c>
      <c r="C29" s="3">
        <f t="shared" si="5"/>
        <v>0.019161702821371297</v>
      </c>
      <c r="D29" s="3">
        <f t="shared" si="5"/>
        <v>0.06811654773595925</v>
      </c>
      <c r="E29" s="3">
        <f t="shared" si="5"/>
        <v>0.2572774181640887</v>
      </c>
      <c r="F29" s="3">
        <f t="shared" si="5"/>
        <v>0.4692894581618964</v>
      </c>
      <c r="G29" s="3">
        <f t="shared" si="5"/>
        <v>0.007250929971403666</v>
      </c>
      <c r="H29" s="3">
        <f t="shared" si="5"/>
        <v>0.17774329642121062</v>
      </c>
    </row>
    <row r="30" spans="1:8" ht="12">
      <c r="A30" s="2" t="s">
        <v>3</v>
      </c>
      <c r="B30" s="3">
        <f t="shared" si="5"/>
        <v>0.005933218479664472</v>
      </c>
      <c r="C30" s="3">
        <f t="shared" si="5"/>
        <v>0.005601319423449956</v>
      </c>
      <c r="D30" s="3">
        <f t="shared" si="5"/>
        <v>0.0011067587689306574</v>
      </c>
      <c r="E30" s="3">
        <f t="shared" si="5"/>
        <v>0.3655324053348013</v>
      </c>
      <c r="F30" s="3">
        <f t="shared" si="5"/>
        <v>0.09267753419353744</v>
      </c>
      <c r="G30" s="3">
        <f t="shared" si="5"/>
        <v>0.0037100747642975665</v>
      </c>
      <c r="H30" s="3">
        <f t="shared" si="5"/>
        <v>0.5254386890353185</v>
      </c>
    </row>
    <row r="31" spans="1:8" ht="12">
      <c r="A31" s="2" t="s">
        <v>4</v>
      </c>
      <c r="B31" s="3">
        <f t="shared" si="5"/>
        <v>0.01193673000654329</v>
      </c>
      <c r="C31" s="3">
        <f t="shared" si="5"/>
        <v>0.0338052542822282</v>
      </c>
      <c r="D31" s="3">
        <f t="shared" si="5"/>
        <v>0.015448523021479626</v>
      </c>
      <c r="E31" s="3">
        <f t="shared" si="5"/>
        <v>0.428097199112351</v>
      </c>
      <c r="F31" s="3">
        <f t="shared" si="5"/>
        <v>0.00016367937587403038</v>
      </c>
      <c r="G31" s="3">
        <f t="shared" si="5"/>
        <v>0.06924694711885317</v>
      </c>
      <c r="H31" s="3">
        <f t="shared" si="5"/>
        <v>0.44130166708267066</v>
      </c>
    </row>
    <row r="32" spans="1:8" ht="12">
      <c r="A32" s="2" t="s">
        <v>2</v>
      </c>
      <c r="B32" s="3">
        <f t="shared" si="5"/>
        <v>0.006214788091222343</v>
      </c>
      <c r="C32" s="3">
        <f t="shared" si="5"/>
        <v>0.007499907153524638</v>
      </c>
      <c r="D32" s="3">
        <f t="shared" si="5"/>
        <v>0.012762772265718822</v>
      </c>
      <c r="E32" s="3">
        <f t="shared" si="5"/>
        <v>0.08964404598198111</v>
      </c>
      <c r="F32" s="3">
        <f t="shared" si="5"/>
        <v>0.8193908888166086</v>
      </c>
      <c r="G32" s="3">
        <f t="shared" si="5"/>
        <v>0</v>
      </c>
      <c r="H32" s="3">
        <f t="shared" si="5"/>
        <v>0.06448759769094452</v>
      </c>
    </row>
    <row r="33" spans="1:8" ht="12">
      <c r="A33" s="2" t="s">
        <v>9</v>
      </c>
      <c r="B33" s="3">
        <f t="shared" si="5"/>
        <v>0.0034745479336676373</v>
      </c>
      <c r="C33" s="3">
        <f t="shared" si="5"/>
        <v>0.0034054148773091176</v>
      </c>
      <c r="D33" s="3">
        <f t="shared" si="5"/>
        <v>0.0009012146074571226</v>
      </c>
      <c r="E33" s="3">
        <f t="shared" si="5"/>
        <v>0.47071727648439476</v>
      </c>
      <c r="F33" s="3">
        <f t="shared" si="5"/>
        <v>0.06760904282147345</v>
      </c>
      <c r="G33" s="3">
        <f t="shared" si="5"/>
        <v>0.0025469418159374084</v>
      </c>
      <c r="H33" s="3">
        <f t="shared" si="5"/>
        <v>0.45134556145976046</v>
      </c>
    </row>
    <row r="34" spans="1:8" ht="12">
      <c r="A34" s="2"/>
      <c r="B34" s="3"/>
      <c r="C34" s="2"/>
      <c r="D34" s="2"/>
      <c r="E34" s="2"/>
      <c r="F34" s="2"/>
      <c r="G34" s="2"/>
      <c r="H34" s="2"/>
    </row>
    <row r="35" spans="1:8" ht="12">
      <c r="A35" s="2"/>
      <c r="B35" s="3"/>
      <c r="C35" s="2"/>
      <c r="D35" s="2"/>
      <c r="E35" s="2"/>
      <c r="F35" s="2"/>
      <c r="G35" s="2"/>
      <c r="H35" s="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2002-04-30T20:26:34Z</cp:lastPrinted>
  <dcterms:created xsi:type="dcterms:W3CDTF">2002-02-28T16:08:22Z</dcterms:created>
  <dcterms:modified xsi:type="dcterms:W3CDTF">2002-04-30T20:36:32Z</dcterms:modified>
  <cp:category/>
  <cp:version/>
  <cp:contentType/>
  <cp:contentStatus/>
</cp:coreProperties>
</file>